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shree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<sst xmlns="http://schemas.openxmlformats.org/spreadsheetml/2006/main" count="32" uniqueCount="22">
  <si>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District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</si>
  <si>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</si>
  <si>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</si>
  <si>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</si>
  <si>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</si>
  <si>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</si>
  <si>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</si>
  <si>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</si>
  <si>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</si>
  <si>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</t>
  </si>
  <si>
    <t>Wayanad</t>
  </si>
  <si>
    <t>TOTAL</t>
  </si>
  <si>
    <t>Status till  07/09/2018</t>
  </si>
  <si>
    <t>Status for 08th to 10th September 2018</t>
  </si>
  <si>
    <t>Status till 10/09/2018</t>
  </si>
  <si>
    <t>Flood Relief Campaign 2018
Rehabilitation Work Done by Kudumbashree - Upto 10/09/2018</t>
  </si>
  <si>
    <t>Sl. No.</t>
  </si>
  <si>
    <t>No. of Volunteers</t>
  </si>
  <si>
    <t>No. of Houses, house premises Cleaned</t>
  </si>
  <si>
    <t>No. of Streets and Roads/Public offices/places  Cleaned</t>
  </si>
  <si>
    <t xml:space="preserve">No. of families rehabilitated in NHG members houses </t>
  </si>
  <si>
    <t xml:space="preserve">No. of persons received counselling by Community Counsellors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</si>
</sst>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165" fontId="39" fillId="0" borderId="12" xfId="42" applyNumberFormat="1" applyFont="1" applyBorder="1" applyAlignment="1">
      <alignment horizontal="center" vertical="center" wrapText="1"/>
    </xf>
    <xf numFmtId="165" fontId="39" fillId="0" borderId="13" xfId="42" applyNumberFormat="1" applyFont="1" applyBorder="1" applyAlignment="1">
      <alignment horizontal="center" vertical="center" wrapText="1"/>
    </xf>
    <xf numFmtId="165" fontId="39" fillId="0" borderId="14" xfId="4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165" fontId="40" fillId="0" borderId="10" xfId="0" applyNumberFormat="1" applyFont="1" applyBorder="1" applyAlignment="1">
      <alignment vertical="center"/>
    </xf>
    <xf numFmtId="165" fontId="40" fillId="0" borderId="11" xfId="0" applyNumberFormat="1" applyFont="1" applyBorder="1" applyAlignment="1">
      <alignment vertical="center"/>
    </xf>
    <xf numFmtId="165" fontId="40" fillId="0" borderId="15" xfId="0" applyNumberFormat="1" applyFont="1" applyBorder="1" applyAlignment="1">
      <alignment vertical="center"/>
    </xf>
    <xf numFmtId="165" fontId="39" fillId="0" borderId="16" xfId="42" applyNumberFormat="1" applyFont="1" applyBorder="1" applyAlignment="1">
      <alignment horizontal="center" vertical="center" wrapText="1"/>
    </xf>
    <xf numFmtId="165" fontId="39" fillId="0" borderId="11" xfId="42" applyNumberFormat="1" applyFont="1" applyBorder="1" applyAlignment="1">
      <alignment horizontal="center" vertical="center" wrapText="1"/>
    </xf>
    <xf numFmtId="165" fontId="39" fillId="0" borderId="15" xfId="42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33" borderId="18" xfId="0" applyFont="1" applyFill="1" applyBorder="1" applyAlignment="1">
      <alignment horizontal="left" vertical="center"/>
    </xf>
    <xf numFmtId="165" fontId="40" fillId="0" borderId="18" xfId="0" applyNumberFormat="1" applyFont="1" applyBorder="1" applyAlignment="1">
      <alignment vertical="center"/>
    </xf>
    <xf numFmtId="165" fontId="40" fillId="0" borderId="19" xfId="0" applyNumberFormat="1" applyFont="1" applyBorder="1" applyAlignment="1">
      <alignment vertical="center"/>
    </xf>
    <xf numFmtId="0" fontId="41" fillId="6" borderId="20" xfId="0" applyFont="1" applyFill="1" applyBorder="1" applyAlignment="1">
      <alignment horizontal="center" vertical="center"/>
    </xf>
    <xf numFmtId="165" fontId="39" fillId="0" borderId="21" xfId="0" applyNumberFormat="1" applyFont="1" applyBorder="1" applyAlignment="1">
      <alignment vertical="center"/>
    </xf>
    <xf numFmtId="0" fontId="41" fillId="6" borderId="22" xfId="0" applyFont="1" applyFill="1" applyBorder="1" applyAlignment="1">
      <alignment horizontal="left" vertical="center"/>
    </xf>
    <xf numFmtId="165" fontId="39" fillId="0" borderId="23" xfId="0" applyNumberFormat="1" applyFont="1" applyBorder="1" applyAlignment="1">
      <alignment vertical="center"/>
    </xf>
    <xf numFmtId="165" fontId="39" fillId="0" borderId="24" xfId="0" applyNumberFormat="1" applyFont="1" applyBorder="1" applyAlignment="1">
      <alignment vertical="center"/>
    </xf>
    <xf numFmtId="165" fontId="38" fillId="0" borderId="25" xfId="42" applyNumberFormat="1" applyFont="1" applyFill="1" applyBorder="1" applyAlignment="1">
      <alignment vertical="center" wrapText="1"/>
    </xf>
    <xf numFmtId="165" fontId="38" fillId="0" borderId="11" xfId="42" applyNumberFormat="1" applyFont="1" applyFill="1" applyBorder="1" applyAlignment="1">
      <alignment vertical="center" wrapText="1"/>
    </xf>
    <xf numFmtId="165" fontId="38" fillId="0" borderId="15" xfId="42" applyNumberFormat="1" applyFont="1" applyFill="1" applyBorder="1" applyAlignment="1">
      <alignment vertical="center" wrapText="1"/>
    </xf>
    <xf numFmtId="165" fontId="39" fillId="0" borderId="21" xfId="42" applyNumberFormat="1" applyFont="1" applyBorder="1" applyAlignment="1">
      <alignment vertical="center"/>
    </xf>
    <xf numFmtId="165" fontId="38" fillId="0" borderId="25" xfId="42" applyNumberFormat="1" applyFont="1" applyBorder="1" applyAlignment="1">
      <alignment horizontal="center" vertical="center" wrapText="1"/>
    </xf>
    <xf numFmtId="165" fontId="38" fillId="0" borderId="11" xfId="42" applyNumberFormat="1" applyFont="1" applyBorder="1" applyAlignment="1">
      <alignment horizontal="center" vertical="center" wrapText="1"/>
    </xf>
    <xf numFmtId="165" fontId="38" fillId="0" borderId="15" xfId="42" applyNumberFormat="1" applyFont="1" applyFill="1" applyBorder="1" applyAlignment="1">
      <alignment horizontal="center" vertical="center" wrapText="1"/>
    </xf>
    <xf numFmtId="165" fontId="40" fillId="0" borderId="25" xfId="42" applyNumberFormat="1" applyFont="1" applyFill="1" applyBorder="1" applyAlignment="1">
      <alignment vertical="center"/>
    </xf>
    <xf numFmtId="165" fontId="40" fillId="0" borderId="11" xfId="42" applyNumberFormat="1" applyFont="1" applyFill="1" applyBorder="1" applyAlignment="1">
      <alignment vertical="center"/>
    </xf>
    <xf numFmtId="165" fontId="40" fillId="0" borderId="15" xfId="42" applyNumberFormat="1" applyFont="1" applyFill="1" applyBorder="1" applyAlignment="1">
      <alignment vertical="center"/>
    </xf>
    <xf numFmtId="165" fontId="40" fillId="0" borderId="26" xfId="42" applyNumberFormat="1" applyFont="1" applyFill="1" applyBorder="1" applyAlignment="1">
      <alignment vertical="center"/>
    </xf>
    <xf numFmtId="165" fontId="40" fillId="0" borderId="18" xfId="42" applyNumberFormat="1" applyFont="1" applyFill="1" applyBorder="1" applyAlignment="1">
      <alignment vertical="center"/>
    </xf>
    <xf numFmtId="165" fontId="40" fillId="0" borderId="19" xfId="42" applyNumberFormat="1" applyFont="1" applyFill="1" applyBorder="1" applyAlignment="1">
      <alignment vertical="center"/>
    </xf>
    <xf numFmtId="0" fontId="42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39" fillId="35" borderId="29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30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32" xfId="0" applyFont="1" applyFill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/>
    </xf>
    <xf numFmtId="0" fontId="39" fillId="35" borderId="3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.57421875" style="6" customWidth="1"/>
    <col min="2" max="2" width="13.7109375" style="6" bestFit="1" customWidth="1"/>
    <col min="3" max="3" width="12.7109375" style="6" bestFit="1" customWidth="1"/>
    <col min="4" max="4" width="12.28125" style="6" bestFit="1" customWidth="1"/>
    <col min="5" max="5" width="13.7109375" style="6" bestFit="1" customWidth="1"/>
    <col min="6" max="6" width="12.8515625" style="6" bestFit="1" customWidth="1"/>
    <col min="7" max="7" width="14.57421875" style="6" bestFit="1" customWidth="1"/>
    <col min="8" max="8" width="11.421875" style="6" bestFit="1" customWidth="1"/>
    <col min="9" max="9" width="9.7109375" style="6" bestFit="1" customWidth="1"/>
    <col min="10" max="10" width="13.421875" style="6" bestFit="1" customWidth="1"/>
    <col min="11" max="11" width="12.8515625" style="6" bestFit="1" customWidth="1"/>
    <col min="12" max="12" width="14.57421875" style="6" bestFit="1" customWidth="1"/>
    <col min="13" max="13" width="11.28125" style="6" customWidth="1"/>
    <col min="14" max="14" width="12.28125" style="6" bestFit="1" customWidth="1"/>
    <col min="15" max="15" width="13.421875" style="6" bestFit="1" customWidth="1"/>
    <col min="16" max="16" width="12.8515625" style="6" bestFit="1" customWidth="1"/>
    <col min="17" max="17" width="14.57421875" style="6" bestFit="1" customWidth="1"/>
    <col min="18" max="16384" width="9.140625" style="6" customWidth="1"/>
  </cols>
  <sheetData>
    <row r="1" spans="1:17" ht="15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8" t="s">
        <v>16</v>
      </c>
      <c r="B4" s="40" t="s">
        <v>0</v>
      </c>
      <c r="C4" s="42" t="s">
        <v>12</v>
      </c>
      <c r="D4" s="42"/>
      <c r="E4" s="42"/>
      <c r="F4" s="42"/>
      <c r="G4" s="43"/>
      <c r="H4" s="46" t="s">
        <v>13</v>
      </c>
      <c r="I4" s="46"/>
      <c r="J4" s="46"/>
      <c r="K4" s="46"/>
      <c r="L4" s="47"/>
      <c r="M4" s="50" t="s">
        <v>14</v>
      </c>
      <c r="N4" s="46"/>
      <c r="O4" s="46"/>
      <c r="P4" s="46"/>
      <c r="Q4" s="47"/>
    </row>
    <row r="5" spans="1:17" ht="15.75" thickBot="1">
      <c r="A5" s="39"/>
      <c r="B5" s="41"/>
      <c r="C5" s="44"/>
      <c r="D5" s="44"/>
      <c r="E5" s="44"/>
      <c r="F5" s="44"/>
      <c r="G5" s="45"/>
      <c r="H5" s="48"/>
      <c r="I5" s="48"/>
      <c r="J5" s="48"/>
      <c r="K5" s="48"/>
      <c r="L5" s="49"/>
      <c r="M5" s="51"/>
      <c r="N5" s="48"/>
      <c r="O5" s="48"/>
      <c r="P5" s="48"/>
      <c r="Q5" s="49"/>
    </row>
    <row r="6" spans="1:17" ht="85.5">
      <c r="A6" s="39"/>
      <c r="B6" s="41"/>
      <c r="C6" s="12" t="s">
        <v>17</v>
      </c>
      <c r="D6" s="12" t="s">
        <v>18</v>
      </c>
      <c r="E6" s="12" t="s">
        <v>19</v>
      </c>
      <c r="F6" s="12" t="s">
        <v>20</v>
      </c>
      <c r="G6" s="13" t="s">
        <v>21</v>
      </c>
      <c r="H6" s="11" t="s">
        <v>17</v>
      </c>
      <c r="I6" s="4" t="s">
        <v>18</v>
      </c>
      <c r="J6" s="4" t="s">
        <v>19</v>
      </c>
      <c r="K6" s="4" t="s">
        <v>20</v>
      </c>
      <c r="L6" s="5" t="s">
        <v>21</v>
      </c>
      <c r="M6" s="3" t="s">
        <v>17</v>
      </c>
      <c r="N6" s="4" t="s">
        <v>18</v>
      </c>
      <c r="O6" s="4" t="s">
        <v>19</v>
      </c>
      <c r="P6" s="4" t="s">
        <v>20</v>
      </c>
      <c r="Q6" s="5" t="s">
        <v>21</v>
      </c>
    </row>
    <row r="7" spans="1:17" ht="15">
      <c r="A7" s="1">
        <v>1</v>
      </c>
      <c r="B7" s="2" t="s">
        <v>1</v>
      </c>
      <c r="C7" s="9">
        <v>27298</v>
      </c>
      <c r="D7" s="9">
        <v>6583</v>
      </c>
      <c r="E7" s="9">
        <v>5989</v>
      </c>
      <c r="F7" s="9">
        <v>5361</v>
      </c>
      <c r="G7" s="10">
        <v>3505</v>
      </c>
      <c r="H7" s="27">
        <f>256+712</f>
        <v>968</v>
      </c>
      <c r="I7" s="28">
        <v>4</v>
      </c>
      <c r="J7" s="28">
        <v>1</v>
      </c>
      <c r="K7" s="28">
        <v>0</v>
      </c>
      <c r="L7" s="29">
        <v>29</v>
      </c>
      <c r="M7" s="8">
        <f>C7+H7</f>
        <v>28266</v>
      </c>
      <c r="N7" s="9">
        <f>D7+I7</f>
        <v>6587</v>
      </c>
      <c r="O7" s="9">
        <f>E7+J7</f>
        <v>5990</v>
      </c>
      <c r="P7" s="9">
        <f>F7+K7</f>
        <v>5361</v>
      </c>
      <c r="Q7" s="10">
        <f>G7+L7</f>
        <v>3534</v>
      </c>
    </row>
    <row r="8" spans="1:17" ht="15">
      <c r="A8" s="1">
        <v>2</v>
      </c>
      <c r="B8" s="2" t="s">
        <v>2</v>
      </c>
      <c r="C8" s="9">
        <v>44268</v>
      </c>
      <c r="D8" s="9">
        <v>21521</v>
      </c>
      <c r="E8" s="9">
        <v>252</v>
      </c>
      <c r="F8" s="9">
        <v>22781</v>
      </c>
      <c r="G8" s="10">
        <v>10356</v>
      </c>
      <c r="H8" s="30">
        <v>0</v>
      </c>
      <c r="I8" s="31">
        <v>0</v>
      </c>
      <c r="J8" s="31">
        <v>0</v>
      </c>
      <c r="K8" s="31">
        <v>0</v>
      </c>
      <c r="L8" s="32">
        <v>0</v>
      </c>
      <c r="M8" s="8">
        <f aca="true" t="shared" si="0" ref="M8:M16">C8+H8</f>
        <v>44268</v>
      </c>
      <c r="N8" s="9">
        <f aca="true" t="shared" si="1" ref="N8:N16">D8+I8</f>
        <v>21521</v>
      </c>
      <c r="O8" s="9">
        <f aca="true" t="shared" si="2" ref="O8:O16">E8+J8</f>
        <v>252</v>
      </c>
      <c r="P8" s="9">
        <f aca="true" t="shared" si="3" ref="P8:P16">F8+K8</f>
        <v>22781</v>
      </c>
      <c r="Q8" s="10">
        <f aca="true" t="shared" si="4" ref="Q8:Q16">G8+L8</f>
        <v>10356</v>
      </c>
    </row>
    <row r="9" spans="1:17" ht="15">
      <c r="A9" s="1">
        <v>3</v>
      </c>
      <c r="B9" s="2" t="s">
        <v>3</v>
      </c>
      <c r="C9" s="9">
        <v>7515</v>
      </c>
      <c r="D9" s="9">
        <v>17084</v>
      </c>
      <c r="E9" s="9">
        <v>587</v>
      </c>
      <c r="F9" s="9">
        <v>2271</v>
      </c>
      <c r="G9" s="10">
        <v>137</v>
      </c>
      <c r="H9" s="30">
        <v>0</v>
      </c>
      <c r="I9" s="31">
        <v>0</v>
      </c>
      <c r="J9" s="31">
        <v>0</v>
      </c>
      <c r="K9" s="31">
        <v>0</v>
      </c>
      <c r="L9" s="32">
        <v>0</v>
      </c>
      <c r="M9" s="8">
        <f t="shared" si="0"/>
        <v>7515</v>
      </c>
      <c r="N9" s="9">
        <f t="shared" si="1"/>
        <v>17084</v>
      </c>
      <c r="O9" s="9">
        <f t="shared" si="2"/>
        <v>587</v>
      </c>
      <c r="P9" s="9">
        <f t="shared" si="3"/>
        <v>2271</v>
      </c>
      <c r="Q9" s="10">
        <f t="shared" si="4"/>
        <v>137</v>
      </c>
    </row>
    <row r="10" spans="1:17" ht="15">
      <c r="A10" s="1">
        <v>4</v>
      </c>
      <c r="B10" s="2" t="s">
        <v>4</v>
      </c>
      <c r="C10" s="9">
        <v>71306</v>
      </c>
      <c r="D10" s="9">
        <v>11594</v>
      </c>
      <c r="E10" s="9">
        <v>1766</v>
      </c>
      <c r="F10" s="9">
        <v>154</v>
      </c>
      <c r="G10" s="10">
        <v>2205</v>
      </c>
      <c r="H10" s="30">
        <v>50</v>
      </c>
      <c r="I10" s="31">
        <v>10</v>
      </c>
      <c r="J10" s="31">
        <v>1</v>
      </c>
      <c r="K10" s="31">
        <v>0</v>
      </c>
      <c r="L10" s="32">
        <v>0</v>
      </c>
      <c r="M10" s="8">
        <f t="shared" si="0"/>
        <v>71356</v>
      </c>
      <c r="N10" s="9">
        <f t="shared" si="1"/>
        <v>11604</v>
      </c>
      <c r="O10" s="9">
        <f t="shared" si="2"/>
        <v>1767</v>
      </c>
      <c r="P10" s="9">
        <f t="shared" si="3"/>
        <v>154</v>
      </c>
      <c r="Q10" s="10">
        <f t="shared" si="4"/>
        <v>2205</v>
      </c>
    </row>
    <row r="11" spans="1:17" ht="15">
      <c r="A11" s="1">
        <v>5</v>
      </c>
      <c r="B11" s="2" t="s">
        <v>5</v>
      </c>
      <c r="C11" s="9">
        <v>112199</v>
      </c>
      <c r="D11" s="9">
        <v>47397</v>
      </c>
      <c r="E11" s="9">
        <v>1224</v>
      </c>
      <c r="F11" s="9">
        <v>3964</v>
      </c>
      <c r="G11" s="10">
        <v>83</v>
      </c>
      <c r="H11" s="23">
        <f>76+145+62</f>
        <v>283</v>
      </c>
      <c r="I11" s="24">
        <v>0</v>
      </c>
      <c r="J11" s="24">
        <f>30+41+23</f>
        <v>94</v>
      </c>
      <c r="K11" s="24">
        <v>0</v>
      </c>
      <c r="L11" s="25">
        <v>0</v>
      </c>
      <c r="M11" s="8">
        <f t="shared" si="0"/>
        <v>112482</v>
      </c>
      <c r="N11" s="9">
        <f t="shared" si="1"/>
        <v>47397</v>
      </c>
      <c r="O11" s="9">
        <f t="shared" si="2"/>
        <v>1318</v>
      </c>
      <c r="P11" s="9">
        <f t="shared" si="3"/>
        <v>3964</v>
      </c>
      <c r="Q11" s="10">
        <f t="shared" si="4"/>
        <v>83</v>
      </c>
    </row>
    <row r="12" spans="1:17" ht="15">
      <c r="A12" s="1">
        <v>6</v>
      </c>
      <c r="B12" s="2" t="s">
        <v>6</v>
      </c>
      <c r="C12" s="9">
        <v>16392</v>
      </c>
      <c r="D12" s="9">
        <v>19950</v>
      </c>
      <c r="E12" s="9">
        <v>491</v>
      </c>
      <c r="F12" s="9">
        <v>550</v>
      </c>
      <c r="G12" s="10">
        <v>930</v>
      </c>
      <c r="H12" s="30">
        <v>0</v>
      </c>
      <c r="I12" s="31">
        <v>0</v>
      </c>
      <c r="J12" s="31">
        <v>0</v>
      </c>
      <c r="K12" s="31">
        <v>0</v>
      </c>
      <c r="L12" s="32">
        <v>0</v>
      </c>
      <c r="M12" s="8">
        <f t="shared" si="0"/>
        <v>16392</v>
      </c>
      <c r="N12" s="9">
        <f t="shared" si="1"/>
        <v>19950</v>
      </c>
      <c r="O12" s="9">
        <f t="shared" si="2"/>
        <v>491</v>
      </c>
      <c r="P12" s="9">
        <f t="shared" si="3"/>
        <v>550</v>
      </c>
      <c r="Q12" s="10">
        <f t="shared" si="4"/>
        <v>930</v>
      </c>
    </row>
    <row r="13" spans="1:17" ht="15">
      <c r="A13" s="1">
        <v>7</v>
      </c>
      <c r="B13" s="2" t="s">
        <v>7</v>
      </c>
      <c r="C13" s="9">
        <v>50937</v>
      </c>
      <c r="D13" s="9">
        <v>26694</v>
      </c>
      <c r="E13" s="9">
        <v>339</v>
      </c>
      <c r="F13" s="9">
        <v>696</v>
      </c>
      <c r="G13" s="10">
        <v>17778</v>
      </c>
      <c r="H13" s="30">
        <v>0</v>
      </c>
      <c r="I13" s="31">
        <v>0</v>
      </c>
      <c r="J13" s="31">
        <v>0</v>
      </c>
      <c r="K13" s="31">
        <v>0</v>
      </c>
      <c r="L13" s="32"/>
      <c r="M13" s="8">
        <f t="shared" si="0"/>
        <v>50937</v>
      </c>
      <c r="N13" s="9">
        <f t="shared" si="1"/>
        <v>26694</v>
      </c>
      <c r="O13" s="9">
        <f t="shared" si="2"/>
        <v>339</v>
      </c>
      <c r="P13" s="9">
        <f t="shared" si="3"/>
        <v>696</v>
      </c>
      <c r="Q13" s="10">
        <f t="shared" si="4"/>
        <v>17778</v>
      </c>
    </row>
    <row r="14" spans="1:17" ht="15">
      <c r="A14" s="1">
        <v>8</v>
      </c>
      <c r="B14" s="2" t="s">
        <v>8</v>
      </c>
      <c r="C14" s="9">
        <v>14213</v>
      </c>
      <c r="D14" s="9">
        <v>4718</v>
      </c>
      <c r="E14" s="9">
        <v>408</v>
      </c>
      <c r="F14" s="9">
        <v>180</v>
      </c>
      <c r="G14" s="10">
        <v>2773</v>
      </c>
      <c r="H14" s="30">
        <v>0</v>
      </c>
      <c r="I14" s="31">
        <v>0</v>
      </c>
      <c r="J14" s="31">
        <v>0</v>
      </c>
      <c r="K14" s="31">
        <v>0</v>
      </c>
      <c r="L14" s="32">
        <v>0</v>
      </c>
      <c r="M14" s="8">
        <f t="shared" si="0"/>
        <v>14213</v>
      </c>
      <c r="N14" s="9">
        <f t="shared" si="1"/>
        <v>4718</v>
      </c>
      <c r="O14" s="9">
        <f t="shared" si="2"/>
        <v>408</v>
      </c>
      <c r="P14" s="9">
        <f t="shared" si="3"/>
        <v>180</v>
      </c>
      <c r="Q14" s="10">
        <f t="shared" si="4"/>
        <v>2773</v>
      </c>
    </row>
    <row r="15" spans="1:17" ht="15">
      <c r="A15" s="1">
        <v>9</v>
      </c>
      <c r="B15" s="2" t="s">
        <v>9</v>
      </c>
      <c r="C15" s="9">
        <v>3929</v>
      </c>
      <c r="D15" s="9">
        <v>1122</v>
      </c>
      <c r="E15" s="9">
        <v>80</v>
      </c>
      <c r="F15" s="9">
        <v>407</v>
      </c>
      <c r="G15" s="10">
        <v>4</v>
      </c>
      <c r="H15" s="30">
        <v>0</v>
      </c>
      <c r="I15" s="31">
        <v>0</v>
      </c>
      <c r="J15" s="31">
        <v>0</v>
      </c>
      <c r="K15" s="31">
        <v>0</v>
      </c>
      <c r="L15" s="32">
        <v>0</v>
      </c>
      <c r="M15" s="8">
        <f t="shared" si="0"/>
        <v>3929</v>
      </c>
      <c r="N15" s="9">
        <f t="shared" si="1"/>
        <v>1122</v>
      </c>
      <c r="O15" s="9">
        <f t="shared" si="2"/>
        <v>80</v>
      </c>
      <c r="P15" s="9">
        <f t="shared" si="3"/>
        <v>407</v>
      </c>
      <c r="Q15" s="10">
        <f t="shared" si="4"/>
        <v>4</v>
      </c>
    </row>
    <row r="16" spans="1:17" ht="15.75" thickBot="1">
      <c r="A16" s="14">
        <v>10</v>
      </c>
      <c r="B16" s="15" t="s">
        <v>10</v>
      </c>
      <c r="C16" s="16">
        <v>55591</v>
      </c>
      <c r="D16" s="16">
        <v>43317</v>
      </c>
      <c r="E16" s="16">
        <v>900</v>
      </c>
      <c r="F16" s="16">
        <v>2334</v>
      </c>
      <c r="G16" s="17">
        <v>1608</v>
      </c>
      <c r="H16" s="33">
        <v>0</v>
      </c>
      <c r="I16" s="34">
        <v>0</v>
      </c>
      <c r="J16" s="34">
        <v>0</v>
      </c>
      <c r="K16" s="34">
        <v>0</v>
      </c>
      <c r="L16" s="35">
        <v>0</v>
      </c>
      <c r="M16" s="8">
        <f t="shared" si="0"/>
        <v>55591</v>
      </c>
      <c r="N16" s="9">
        <f t="shared" si="1"/>
        <v>43317</v>
      </c>
      <c r="O16" s="9">
        <f t="shared" si="2"/>
        <v>900</v>
      </c>
      <c r="P16" s="9">
        <f t="shared" si="3"/>
        <v>2334</v>
      </c>
      <c r="Q16" s="10">
        <f t="shared" si="4"/>
        <v>1608</v>
      </c>
    </row>
    <row r="17" spans="1:17" s="7" customFormat="1" ht="15.75" thickBot="1">
      <c r="A17" s="18"/>
      <c r="B17" s="20" t="s">
        <v>11</v>
      </c>
      <c r="C17" s="21">
        <f>SUM(C7:C16)</f>
        <v>403648</v>
      </c>
      <c r="D17" s="21">
        <f aca="true" t="shared" si="5" ref="D17:Q17">SUM(D7:D16)</f>
        <v>199980</v>
      </c>
      <c r="E17" s="21">
        <f t="shared" si="5"/>
        <v>12036</v>
      </c>
      <c r="F17" s="21">
        <f t="shared" si="5"/>
        <v>38698</v>
      </c>
      <c r="G17" s="22">
        <f t="shared" si="5"/>
        <v>39379</v>
      </c>
      <c r="H17" s="26">
        <f t="shared" si="5"/>
        <v>1301</v>
      </c>
      <c r="I17" s="26">
        <f t="shared" si="5"/>
        <v>14</v>
      </c>
      <c r="J17" s="26">
        <f t="shared" si="5"/>
        <v>96</v>
      </c>
      <c r="K17" s="26">
        <f t="shared" si="5"/>
        <v>0</v>
      </c>
      <c r="L17" s="26">
        <f t="shared" si="5"/>
        <v>29</v>
      </c>
      <c r="M17" s="19">
        <f>SUM(M7:M16)</f>
        <v>404949</v>
      </c>
      <c r="N17" s="19">
        <f t="shared" si="5"/>
        <v>199994</v>
      </c>
      <c r="O17" s="19">
        <f t="shared" si="5"/>
        <v>12132</v>
      </c>
      <c r="P17" s="19">
        <f t="shared" si="5"/>
        <v>38698</v>
      </c>
      <c r="Q17" s="19">
        <f t="shared" si="5"/>
        <v>39408</v>
      </c>
    </row>
  </sheetData>
  <sheetProtection/>
  <mergeCells count="6">
    <mergeCell ref="A1:Q3"/>
    <mergeCell ref="A4:A6"/>
    <mergeCell ref="B4:B6"/>
    <mergeCell ref="C4:G5"/>
    <mergeCell ref="H4:L5"/>
    <mergeCell ref="M4:Q5"/>
  </mergeCells>
  <printOptions/>
  <pageMargins left="0.7" right="0.7" top="0.75" bottom="0.75" header="0.3" footer="0.3"/>
  <pageSetup horizontalDpi="600" verticalDpi="600" orientation="landscape" paperSize="9" scale="9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2018-09-11T04:37:23Z</dcterms:modified>
  <cp:category/>
  <cp:version/>
  <cp:contentType/>
  <cp:contentStatus/>
</cp:coreProperties>
</file>